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51" i="1"/>
  <c r="H50" s="1"/>
  <c r="G50"/>
  <c r="F50"/>
  <c r="H49"/>
  <c r="H48" s="1"/>
  <c r="G48"/>
  <c r="F48"/>
  <c r="H47"/>
  <c r="H46"/>
  <c r="H45"/>
  <c r="H44"/>
  <c r="H43"/>
  <c r="H42"/>
  <c r="H41"/>
  <c r="G41"/>
  <c r="F41"/>
  <c r="H40"/>
  <c r="H39"/>
  <c r="G39"/>
  <c r="F39"/>
  <c r="H38"/>
  <c r="H37" s="1"/>
  <c r="G37"/>
  <c r="F37"/>
  <c r="H36"/>
  <c r="H35"/>
  <c r="H34"/>
  <c r="H33" s="1"/>
  <c r="G33"/>
  <c r="F33"/>
  <c r="H32"/>
  <c r="H31" s="1"/>
  <c r="G31"/>
  <c r="F31"/>
  <c r="H30"/>
  <c r="H29"/>
  <c r="H28"/>
  <c r="H27"/>
  <c r="H26"/>
  <c r="H25" s="1"/>
  <c r="G25"/>
  <c r="F25"/>
  <c r="H24"/>
  <c r="H23"/>
  <c r="H22"/>
  <c r="H21"/>
  <c r="H20"/>
  <c r="G20"/>
  <c r="F20"/>
  <c r="H19"/>
  <c r="H18"/>
  <c r="H17"/>
  <c r="H16"/>
  <c r="H15"/>
  <c r="H14"/>
  <c r="H13"/>
  <c r="H12"/>
  <c r="H11"/>
  <c r="H10"/>
  <c r="H9"/>
  <c r="H8"/>
  <c r="H7"/>
  <c r="H6"/>
  <c r="H5" s="1"/>
  <c r="H52" s="1"/>
  <c r="G5"/>
  <c r="G52" s="1"/>
  <c r="F5"/>
  <c r="F52" s="1"/>
</calcChain>
</file>

<file path=xl/sharedStrings.xml><?xml version="1.0" encoding="utf-8"?>
<sst xmlns="http://schemas.openxmlformats.org/spreadsheetml/2006/main" count="47" uniqueCount="47">
  <si>
    <r>
      <t xml:space="preserve">ROK </t>
    </r>
    <r>
      <rPr>
        <b/>
        <sz val="11"/>
        <color indexed="8"/>
        <rFont val="Calibri"/>
        <family val="2"/>
        <charset val="238"/>
      </rPr>
      <t>2013</t>
    </r>
  </si>
  <si>
    <t xml:space="preserve">NAZWA  ZADANIA </t>
  </si>
  <si>
    <t xml:space="preserve">WARTOŚĆ </t>
  </si>
  <si>
    <t>RAZEM 2013</t>
  </si>
  <si>
    <t xml:space="preserve">Dział </t>
  </si>
  <si>
    <t xml:space="preserve">Rozdział </t>
  </si>
  <si>
    <t xml:space="preserve">Paragraf </t>
  </si>
  <si>
    <t>DOFINAN-SOWANIA</t>
  </si>
  <si>
    <t>UDZIAŁU WŁASNEGO GMINY</t>
  </si>
  <si>
    <t>8=6+7</t>
  </si>
  <si>
    <t>Uaktualnienie dokumentacji projektowej przebudowy  drogi do gruntów rolnych w Rusowie - II etap</t>
  </si>
  <si>
    <t>Remonty dróg gminnych</t>
  </si>
  <si>
    <t>Budowa drogi do amfiteatru</t>
  </si>
  <si>
    <t>Odwodnienie ulicy Granicznej w Ustroniu Morskim</t>
  </si>
  <si>
    <t>Remont ulicy Górnej w Ustroniu Morskim</t>
  </si>
  <si>
    <t xml:space="preserve">Remont dojścia do promenady z ulicy Rolnej w Ustroniu Morskim </t>
  </si>
  <si>
    <t>Remont dachu na budynkach w Rusowie</t>
  </si>
  <si>
    <t>Remont w budynku przy ulicy Osiedlowej 2A w Ustroniu Morskim</t>
  </si>
  <si>
    <t>Remont dachu na budynkach przy ulicy Granicznej 2 w Ustroniu Morskim</t>
  </si>
  <si>
    <t>Remont w budynku przy ulicy Kościuszki 20 w Ustroniu Morskim</t>
  </si>
  <si>
    <t>Remont dachu na budynku bazy przy ulicy Kołobrzeskiej</t>
  </si>
  <si>
    <t>Wykonanie ogrodzenia od strony zachodniej oraz utwardzenie terenu przy Urzędzie Gminy</t>
  </si>
  <si>
    <t>Zakup autobusu szkolnego "Gimbus"</t>
  </si>
  <si>
    <t>Wykonanie kanalizacji deszczowej w ul. Kolejowej i ul. Rolnej w Ustroniu Morskim. Dofinansowanie z Programu PO RYBY 2007-2013.</t>
  </si>
  <si>
    <t>Budowa drogi gminnej (ul. Górna) wraz z przepustem. Dofinansowanie z Programu RPO WZ.</t>
  </si>
  <si>
    <t>Budowa wiat przystankowych na terenie gminy Ustronie Morskie. Dofinansowanie z Programu PO RYBY 2007-2013.</t>
  </si>
  <si>
    <t>Budowa podjazdu do sali wiejskiej w Gwiździe</t>
  </si>
  <si>
    <t>Budowa ul. Bogusława XIV-go w Ustroniu Morskim. Wykonanie dokumentacji technicznej wraz z pozwoleniem na budowę.</t>
  </si>
  <si>
    <t>Budowa ul. Okrzei w Ustroniu Morskim.Wykonanie dokumentacji technicznej wraz z pozwoleniem na budowę.</t>
  </si>
  <si>
    <t>Budowa ul. Wiejskiej w Ustroniu Morskim.Wykonanie dokumentacji technicznej wraz z pozwoleniem na budowę.</t>
  </si>
  <si>
    <t>Poszerzenie ul. Ku Słońcu w Ustroniu Morskim (wykonanie poboczy drogi).</t>
  </si>
  <si>
    <t>Budowa zejść na plażę na terenie gminy Ustronie Morskie.Dofinansowanie z Programu PO RYBY 2007-2013.</t>
  </si>
  <si>
    <t>Budowa zjazdów technicznych w gm. Ustronie Morskie. Wykonanie dokumentacji technicznej wraz z pozwoleniem wodnoprawnym i pozwoleniem na budowę (zjazdy techniczne: przy amfiteatrze w Ustroniu Morskim oraz przy ul. Północnej w Sianożętach).</t>
  </si>
  <si>
    <t>Budowa zejść na plażę w Ustroniu Morskim. Wykonanie dokumentacji technicznej pozostałych do remontu zejsć na plażę.</t>
  </si>
  <si>
    <t>Przeniesienie GOPS do budynków garażowych przy Urzędzie Gminy- dokumentacja projektowa wraz z pozwoleniem na budowę.</t>
  </si>
  <si>
    <t>Zakup bram garażowych do budynków OSP w Rusowie oraz Kukini.</t>
  </si>
  <si>
    <t>Adaptacja budynku garażowego przy Urzędzie Gminy w Ustroniu Morskim pod pomieszczenia GOPS.Dofinansowanie z Interreg IVA.</t>
  </si>
  <si>
    <t>Budowa placów zabaw w miejscowości Kukinia i Rusowo.Dofinansowanie z Programu PO RYBY 2007-2013.</t>
  </si>
  <si>
    <t>Budowa placów zabaw w Ustroniu Morskim.Dofinansowanie z Programu PO RYBY 2007-2013.</t>
  </si>
  <si>
    <t>Budowa placu zabaw przy ul. Górnej w Ustroniu Morskim.Aktualizacja dokumentacji technicznej wraz z pozwoleniem na budowę.</t>
  </si>
  <si>
    <t>Budowa placu zabaw w Sianożętach.Aktualizacja dokumentacji technicznej wraz z pozwoleniem na budowę.</t>
  </si>
  <si>
    <t>Modernizacja sali wiejskiej w Kukini.Wykonanie dokumentacji technicznej oraz nadzór inwestorski.Dofinansowanie PROW-Odnowa i Rozwój Wsi.</t>
  </si>
  <si>
    <t>Budowa Euroboiska w Ustroniu Morskim.Wykonanie dokumentacji technicznej wraz z pozwoleniem na budowę.</t>
  </si>
  <si>
    <t>Budowa drogi powiatowej - ul. Polnej w Ustroniu Morskim - II etap.Inwestycja realizowana wspólnie ze Starostwem Powiatowym. Dofinansowanie z Narodowego Programu Przebudowy Dróg Lokalnych.</t>
  </si>
  <si>
    <t>Zamknięcie wysypiska w Kukince. Dofinansowanie NFOŚiGW.</t>
  </si>
  <si>
    <t>Budowa placu zabaw przy Przedszkolu Gminnym w Ustroniu Morskim. Dofinansowanie z Programu PO RYBY 2007-2013.</t>
  </si>
  <si>
    <t>Budowa lapidarium na terenie cmentarza w Bagiczu. Zakres prac uzależniony od wytycznych Konserwatora Zabytków. Dofinansowanie: Ministerstwo Kultury,RPO WZ.</t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</si>
</sst>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lightGray">
        <fgColor indexed="27"/>
        <bgColor indexed="27"/>
      </patternFill>
    </fill>
    <fill>
      <patternFill patternType="solid">
        <fgColor theme="2"/>
        <bgColor indexed="64"/>
      </patternFill>
    </fill>
    <fill>
      <patternFill patternType="lightGray">
        <fgColor indexed="27"/>
        <bgColor theme="2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3" fontId="4" fillId="4" borderId="3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3" fontId="5" fillId="0" borderId="2" xfId="0" applyNumberFormat="1" applyFont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justify" vertical="center" wrapText="1"/>
    </xf>
    <xf numFmtId="3" fontId="4" fillId="4" borderId="3" xfId="0" applyNumberFormat="1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topLeftCell="A46" zoomScaleNormal="100" workbookViewId="0">
      <selection activeCell="E34" sqref="E34"/>
    </sheetView>
  </sheetViews>
  <sheetFormatPr defaultRowHeight="14.25"/>
  <cols>
    <col min="5" max="5" width="33.75" customWidth="1"/>
    <col min="7" max="7" width="9" customWidth="1"/>
    <col min="8" max="8" width="14.75" customWidth="1"/>
  </cols>
  <sheetData>
    <row r="1" spans="1:8" ht="15">
      <c r="A1" s="1"/>
      <c r="B1" s="1"/>
      <c r="C1" s="1"/>
      <c r="D1" s="1"/>
      <c r="E1" s="1"/>
      <c r="F1" s="2" t="s">
        <v>0</v>
      </c>
      <c r="G1" s="2"/>
      <c r="H1" s="3"/>
    </row>
    <row r="2" spans="1:8">
      <c r="A2" s="4"/>
      <c r="B2" s="4"/>
      <c r="C2" s="4"/>
      <c r="D2" s="4"/>
      <c r="E2" s="5" t="s">
        <v>1</v>
      </c>
      <c r="F2" s="6" t="s">
        <v>2</v>
      </c>
      <c r="G2" s="7"/>
      <c r="H2" s="8" t="s">
        <v>3</v>
      </c>
    </row>
    <row r="3" spans="1:8" ht="33.75">
      <c r="A3" s="9" t="s">
        <v>4</v>
      </c>
      <c r="B3" s="9" t="s">
        <v>5</v>
      </c>
      <c r="C3" s="10" t="s">
        <v>6</v>
      </c>
      <c r="D3" s="11"/>
      <c r="E3" s="12"/>
      <c r="F3" s="13" t="s">
        <v>7</v>
      </c>
      <c r="G3" s="13" t="s">
        <v>8</v>
      </c>
      <c r="H3" s="14"/>
    </row>
    <row r="4" spans="1:8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  <c r="G4" s="15">
        <v>7</v>
      </c>
      <c r="H4" s="16" t="s">
        <v>9</v>
      </c>
    </row>
    <row r="5" spans="1:8">
      <c r="A5" s="17">
        <v>600</v>
      </c>
      <c r="B5" s="17"/>
      <c r="C5" s="17"/>
      <c r="D5" s="17"/>
      <c r="E5" s="17"/>
      <c r="F5" s="18">
        <f t="shared" ref="F5:G5" si="0">SUM(F6:F19)</f>
        <v>5353876</v>
      </c>
      <c r="G5" s="18">
        <f t="shared" si="0"/>
        <v>2328804</v>
      </c>
      <c r="H5" s="18">
        <f>SUM(H6:H19)</f>
        <v>7682680</v>
      </c>
    </row>
    <row r="6" spans="1:8" ht="64.5" customHeight="1">
      <c r="A6" s="19"/>
      <c r="B6" s="19">
        <v>60014</v>
      </c>
      <c r="C6" s="19">
        <v>6057</v>
      </c>
      <c r="D6" s="19">
        <v>6059</v>
      </c>
      <c r="E6" s="20" t="s">
        <v>43</v>
      </c>
      <c r="F6" s="21">
        <v>2300000</v>
      </c>
      <c r="G6" s="21">
        <v>700000</v>
      </c>
      <c r="H6" s="22">
        <f t="shared" ref="H6:H19" si="1">SUM(F6,G6)</f>
        <v>3000000</v>
      </c>
    </row>
    <row r="7" spans="1:8" ht="52.5" customHeight="1">
      <c r="A7" s="19"/>
      <c r="B7" s="19">
        <v>60016</v>
      </c>
      <c r="C7" s="19">
        <v>6057</v>
      </c>
      <c r="D7" s="19">
        <v>6059</v>
      </c>
      <c r="E7" s="20" t="s">
        <v>23</v>
      </c>
      <c r="F7" s="21">
        <v>170000</v>
      </c>
      <c r="G7" s="21">
        <v>30000</v>
      </c>
      <c r="H7" s="22">
        <f t="shared" si="1"/>
        <v>200000</v>
      </c>
    </row>
    <row r="8" spans="1:8" ht="48" customHeight="1">
      <c r="A8" s="19"/>
      <c r="B8" s="19">
        <v>60016</v>
      </c>
      <c r="C8" s="19">
        <v>6057</v>
      </c>
      <c r="D8" s="19">
        <v>6059</v>
      </c>
      <c r="E8" s="23" t="s">
        <v>24</v>
      </c>
      <c r="F8" s="21">
        <v>112500</v>
      </c>
      <c r="G8" s="21">
        <v>112500</v>
      </c>
      <c r="H8" s="22">
        <f t="shared" si="1"/>
        <v>225000</v>
      </c>
    </row>
    <row r="9" spans="1:8" ht="41.25" customHeight="1">
      <c r="A9" s="19"/>
      <c r="B9" s="19">
        <v>60016</v>
      </c>
      <c r="C9" s="19">
        <v>6057</v>
      </c>
      <c r="D9" s="19">
        <v>6059</v>
      </c>
      <c r="E9" s="20" t="s">
        <v>25</v>
      </c>
      <c r="F9" s="21">
        <v>85000</v>
      </c>
      <c r="G9" s="21">
        <v>15000</v>
      </c>
      <c r="H9" s="22">
        <f t="shared" si="1"/>
        <v>100000</v>
      </c>
    </row>
    <row r="10" spans="1:8" ht="54.75" customHeight="1">
      <c r="A10" s="19"/>
      <c r="B10" s="19">
        <v>60016</v>
      </c>
      <c r="C10" s="19"/>
      <c r="D10" s="19">
        <v>6050</v>
      </c>
      <c r="E10" s="20" t="s">
        <v>10</v>
      </c>
      <c r="F10" s="21">
        <v>0</v>
      </c>
      <c r="G10" s="21">
        <v>10000</v>
      </c>
      <c r="H10" s="22">
        <f t="shared" si="1"/>
        <v>10000</v>
      </c>
    </row>
    <row r="11" spans="1:8">
      <c r="A11" s="19"/>
      <c r="B11" s="19">
        <v>60016</v>
      </c>
      <c r="C11" s="19"/>
      <c r="D11" s="19">
        <v>6050</v>
      </c>
      <c r="E11" s="20" t="s">
        <v>26</v>
      </c>
      <c r="F11" s="21">
        <v>0</v>
      </c>
      <c r="G11" s="21">
        <v>14000</v>
      </c>
      <c r="H11" s="22">
        <f t="shared" si="1"/>
        <v>14000</v>
      </c>
    </row>
    <row r="12" spans="1:8" ht="48.75" customHeight="1">
      <c r="A12" s="19"/>
      <c r="B12" s="19">
        <v>60016</v>
      </c>
      <c r="C12" s="19"/>
      <c r="D12" s="19">
        <v>6050</v>
      </c>
      <c r="E12" s="20" t="s">
        <v>27</v>
      </c>
      <c r="F12" s="21">
        <v>0</v>
      </c>
      <c r="G12" s="21">
        <v>70000</v>
      </c>
      <c r="H12" s="22">
        <f t="shared" si="1"/>
        <v>70000</v>
      </c>
    </row>
    <row r="13" spans="1:8" ht="48.75" customHeight="1">
      <c r="A13" s="19"/>
      <c r="B13" s="19">
        <v>60016</v>
      </c>
      <c r="C13" s="19"/>
      <c r="D13" s="19">
        <v>6050</v>
      </c>
      <c r="E13" s="20" t="s">
        <v>28</v>
      </c>
      <c r="F13" s="21">
        <v>0</v>
      </c>
      <c r="G13" s="21">
        <v>70000</v>
      </c>
      <c r="H13" s="22">
        <f t="shared" si="1"/>
        <v>70000</v>
      </c>
    </row>
    <row r="14" spans="1:8" ht="38.25">
      <c r="A14" s="19"/>
      <c r="B14" s="19">
        <v>60016</v>
      </c>
      <c r="C14" s="19"/>
      <c r="D14" s="19">
        <v>6050</v>
      </c>
      <c r="E14" s="20" t="s">
        <v>29</v>
      </c>
      <c r="F14" s="21">
        <v>0</v>
      </c>
      <c r="G14" s="21">
        <v>40000</v>
      </c>
      <c r="H14" s="22">
        <f t="shared" si="1"/>
        <v>40000</v>
      </c>
    </row>
    <row r="15" spans="1:8" ht="38.25">
      <c r="A15" s="24"/>
      <c r="B15" s="24">
        <v>60016</v>
      </c>
      <c r="C15" s="24">
        <v>6057</v>
      </c>
      <c r="D15" s="24">
        <v>6059</v>
      </c>
      <c r="E15" s="20" t="s">
        <v>11</v>
      </c>
      <c r="F15" s="21">
        <v>2686376</v>
      </c>
      <c r="G15" s="21">
        <v>1151304</v>
      </c>
      <c r="H15" s="22">
        <f t="shared" si="1"/>
        <v>3837680</v>
      </c>
    </row>
    <row r="16" spans="1:8" ht="38.25">
      <c r="A16" s="24"/>
      <c r="B16" s="24">
        <v>60016</v>
      </c>
      <c r="C16" s="24"/>
      <c r="D16" s="24">
        <v>6050</v>
      </c>
      <c r="E16" s="20" t="s">
        <v>12</v>
      </c>
      <c r="F16" s="21">
        <v>0</v>
      </c>
      <c r="G16" s="21">
        <v>40000</v>
      </c>
      <c r="H16" s="22">
        <f t="shared" si="1"/>
        <v>40000</v>
      </c>
    </row>
    <row r="17" spans="1:8" ht="44.25" customHeight="1">
      <c r="A17" s="24"/>
      <c r="B17" s="24">
        <v>60016</v>
      </c>
      <c r="C17" s="24"/>
      <c r="D17" s="24">
        <v>6050</v>
      </c>
      <c r="E17" s="20" t="s">
        <v>13</v>
      </c>
      <c r="F17" s="21">
        <v>0</v>
      </c>
      <c r="G17" s="21">
        <v>6000</v>
      </c>
      <c r="H17" s="22">
        <f t="shared" si="1"/>
        <v>6000</v>
      </c>
    </row>
    <row r="18" spans="1:8" ht="35.25" customHeight="1">
      <c r="A18" s="24"/>
      <c r="B18" s="24">
        <v>60016</v>
      </c>
      <c r="C18" s="24"/>
      <c r="D18" s="24">
        <v>6050</v>
      </c>
      <c r="E18" s="20" t="s">
        <v>30</v>
      </c>
      <c r="F18" s="21">
        <v>0</v>
      </c>
      <c r="G18" s="21">
        <v>20000</v>
      </c>
      <c r="H18" s="22">
        <f t="shared" si="1"/>
        <v>20000</v>
      </c>
    </row>
    <row r="19" spans="1:8" ht="24.75" customHeight="1">
      <c r="A19" s="24"/>
      <c r="B19" s="24">
        <v>60016</v>
      </c>
      <c r="C19" s="24"/>
      <c r="D19" s="24">
        <v>6050</v>
      </c>
      <c r="E19" s="20" t="s">
        <v>14</v>
      </c>
      <c r="F19" s="21">
        <v>0</v>
      </c>
      <c r="G19" s="21">
        <v>50000</v>
      </c>
      <c r="H19" s="22">
        <f t="shared" si="1"/>
        <v>50000</v>
      </c>
    </row>
    <row r="20" spans="1:8">
      <c r="A20" s="25">
        <v>630</v>
      </c>
      <c r="B20" s="25"/>
      <c r="C20" s="25"/>
      <c r="D20" s="25"/>
      <c r="E20" s="26"/>
      <c r="F20" s="27">
        <f t="shared" ref="F20:G20" si="2">SUM(F21:F24)</f>
        <v>934752</v>
      </c>
      <c r="G20" s="27">
        <f t="shared" si="2"/>
        <v>329956</v>
      </c>
      <c r="H20" s="27">
        <f>SUM(H21:H24)</f>
        <v>1264708</v>
      </c>
    </row>
    <row r="21" spans="1:8" ht="48" customHeight="1">
      <c r="A21" s="19"/>
      <c r="B21" s="19">
        <v>63095</v>
      </c>
      <c r="C21" s="19">
        <v>6057</v>
      </c>
      <c r="D21" s="19">
        <v>6059</v>
      </c>
      <c r="E21" s="20" t="s">
        <v>31</v>
      </c>
      <c r="F21" s="21">
        <v>934752</v>
      </c>
      <c r="G21" s="21">
        <v>169956</v>
      </c>
      <c r="H21" s="22">
        <f t="shared" ref="H21:H24" si="3">SUM(F21,G21)</f>
        <v>1104708</v>
      </c>
    </row>
    <row r="22" spans="1:8" ht="76.5" customHeight="1">
      <c r="A22" s="19"/>
      <c r="B22" s="19">
        <v>63095</v>
      </c>
      <c r="C22" s="19"/>
      <c r="D22" s="19">
        <v>6050</v>
      </c>
      <c r="E22" s="20" t="s">
        <v>32</v>
      </c>
      <c r="F22" s="21">
        <v>0</v>
      </c>
      <c r="G22" s="21">
        <v>70000</v>
      </c>
      <c r="H22" s="22">
        <f t="shared" si="3"/>
        <v>70000</v>
      </c>
    </row>
    <row r="23" spans="1:8" ht="47.25" customHeight="1">
      <c r="A23" s="19"/>
      <c r="B23" s="19">
        <v>63095</v>
      </c>
      <c r="C23" s="19"/>
      <c r="D23" s="19">
        <v>6050</v>
      </c>
      <c r="E23" s="20" t="s">
        <v>33</v>
      </c>
      <c r="F23" s="21">
        <v>0</v>
      </c>
      <c r="G23" s="21">
        <v>70000</v>
      </c>
      <c r="H23" s="22">
        <f t="shared" si="3"/>
        <v>70000</v>
      </c>
    </row>
    <row r="24" spans="1:8" ht="33" customHeight="1">
      <c r="A24" s="24"/>
      <c r="B24" s="24">
        <v>63095</v>
      </c>
      <c r="C24" s="24"/>
      <c r="D24" s="24">
        <v>6050</v>
      </c>
      <c r="E24" s="20" t="s">
        <v>15</v>
      </c>
      <c r="F24" s="21">
        <v>0</v>
      </c>
      <c r="G24" s="21">
        <v>20000</v>
      </c>
      <c r="H24" s="22">
        <f t="shared" si="3"/>
        <v>20000</v>
      </c>
    </row>
    <row r="25" spans="1:8">
      <c r="A25" s="25">
        <v>700</v>
      </c>
      <c r="B25" s="25"/>
      <c r="C25" s="25"/>
      <c r="D25" s="25"/>
      <c r="E25" s="26"/>
      <c r="F25" s="27">
        <f t="shared" ref="F25:G25" si="4">SUM(F26:F30)</f>
        <v>0</v>
      </c>
      <c r="G25" s="27">
        <f t="shared" si="4"/>
        <v>134000</v>
      </c>
      <c r="H25" s="27">
        <f>SUM(H26:H30)</f>
        <v>134000</v>
      </c>
    </row>
    <row r="26" spans="1:8" ht="28.5" customHeight="1">
      <c r="A26" s="24"/>
      <c r="B26" s="24">
        <v>70004</v>
      </c>
      <c r="C26" s="24"/>
      <c r="D26" s="24">
        <v>6050</v>
      </c>
      <c r="E26" s="20" t="s">
        <v>16</v>
      </c>
      <c r="F26" s="21">
        <v>0</v>
      </c>
      <c r="G26" s="21">
        <v>67000</v>
      </c>
      <c r="H26" s="22">
        <f t="shared" ref="H26:H30" si="5">SUM(F26,G26)</f>
        <v>67000</v>
      </c>
    </row>
    <row r="27" spans="1:8" ht="36.75" customHeight="1">
      <c r="A27" s="24"/>
      <c r="B27" s="24">
        <v>70004</v>
      </c>
      <c r="C27" s="24"/>
      <c r="D27" s="24">
        <v>6050</v>
      </c>
      <c r="E27" s="20" t="s">
        <v>17</v>
      </c>
      <c r="F27" s="21">
        <v>0</v>
      </c>
      <c r="G27" s="21">
        <v>10000</v>
      </c>
      <c r="H27" s="22">
        <f t="shared" si="5"/>
        <v>10000</v>
      </c>
    </row>
    <row r="28" spans="1:8" ht="33.75" customHeight="1">
      <c r="A28" s="24"/>
      <c r="B28" s="24">
        <v>70004</v>
      </c>
      <c r="C28" s="24"/>
      <c r="D28" s="24">
        <v>6050</v>
      </c>
      <c r="E28" s="20" t="s">
        <v>18</v>
      </c>
      <c r="F28" s="21">
        <v>0</v>
      </c>
      <c r="G28" s="21">
        <v>20000</v>
      </c>
      <c r="H28" s="22">
        <f t="shared" si="5"/>
        <v>20000</v>
      </c>
    </row>
    <row r="29" spans="1:8" ht="35.25" customHeight="1">
      <c r="A29" s="24"/>
      <c r="B29" s="24">
        <v>70004</v>
      </c>
      <c r="C29" s="24"/>
      <c r="D29" s="24">
        <v>6050</v>
      </c>
      <c r="E29" s="20" t="s">
        <v>19</v>
      </c>
      <c r="F29" s="21">
        <v>0</v>
      </c>
      <c r="G29" s="21">
        <v>7000</v>
      </c>
      <c r="H29" s="22">
        <f t="shared" si="5"/>
        <v>7000</v>
      </c>
    </row>
    <row r="30" spans="1:8" ht="35.25" customHeight="1">
      <c r="A30" s="24"/>
      <c r="B30" s="24">
        <v>70005</v>
      </c>
      <c r="C30" s="24"/>
      <c r="D30" s="24">
        <v>6050</v>
      </c>
      <c r="E30" s="20" t="s">
        <v>20</v>
      </c>
      <c r="F30" s="21">
        <v>0</v>
      </c>
      <c r="G30" s="21">
        <v>30000</v>
      </c>
      <c r="H30" s="22">
        <f t="shared" si="5"/>
        <v>30000</v>
      </c>
    </row>
    <row r="31" spans="1:8">
      <c r="A31" s="25">
        <v>710</v>
      </c>
      <c r="B31" s="25"/>
      <c r="C31" s="25"/>
      <c r="D31" s="25"/>
      <c r="E31" s="26"/>
      <c r="F31" s="27">
        <f t="shared" ref="F31:G31" si="6">F32</f>
        <v>100000</v>
      </c>
      <c r="G31" s="27">
        <f t="shared" si="6"/>
        <v>100000</v>
      </c>
      <c r="H31" s="27">
        <f>H32</f>
        <v>200000</v>
      </c>
    </row>
    <row r="32" spans="1:8" ht="64.5" customHeight="1">
      <c r="A32" s="19"/>
      <c r="B32" s="19">
        <v>71035</v>
      </c>
      <c r="C32" s="19">
        <v>6057</v>
      </c>
      <c r="D32" s="19">
        <v>6059</v>
      </c>
      <c r="E32" s="20" t="s">
        <v>46</v>
      </c>
      <c r="F32" s="21">
        <v>100000</v>
      </c>
      <c r="G32" s="21">
        <v>100000</v>
      </c>
      <c r="H32" s="22">
        <f t="shared" ref="H32" si="7">SUM(F32,G32)</f>
        <v>200000</v>
      </c>
    </row>
    <row r="33" spans="1:8">
      <c r="A33" s="17">
        <v>750</v>
      </c>
      <c r="B33" s="17"/>
      <c r="C33" s="17"/>
      <c r="D33" s="17"/>
      <c r="E33" s="26"/>
      <c r="F33" s="27">
        <f t="shared" ref="F33:G33" si="8">SUM(F34:F36)</f>
        <v>850000</v>
      </c>
      <c r="G33" s="27">
        <f t="shared" si="8"/>
        <v>250000</v>
      </c>
      <c r="H33" s="27">
        <f>SUM(H34:H36)</f>
        <v>1100000</v>
      </c>
    </row>
    <row r="34" spans="1:8" ht="47.25" customHeight="1">
      <c r="A34" s="19"/>
      <c r="B34" s="19">
        <v>75095</v>
      </c>
      <c r="C34" s="19"/>
      <c r="D34" s="19">
        <v>6050</v>
      </c>
      <c r="E34" s="20" t="s">
        <v>34</v>
      </c>
      <c r="F34" s="21">
        <v>0</v>
      </c>
      <c r="G34" s="21">
        <v>70000</v>
      </c>
      <c r="H34" s="22">
        <f t="shared" ref="H34:H36" si="9">SUM(F34,G34)</f>
        <v>70000</v>
      </c>
    </row>
    <row r="35" spans="1:8" ht="58.5" customHeight="1">
      <c r="A35" s="19"/>
      <c r="B35" s="19">
        <v>75095</v>
      </c>
      <c r="C35" s="19">
        <v>6057</v>
      </c>
      <c r="D35" s="19">
        <v>6059</v>
      </c>
      <c r="E35" s="20" t="s">
        <v>36</v>
      </c>
      <c r="F35" s="21">
        <v>850000</v>
      </c>
      <c r="G35" s="21">
        <v>150000</v>
      </c>
      <c r="H35" s="22">
        <f t="shared" si="9"/>
        <v>1000000</v>
      </c>
    </row>
    <row r="36" spans="1:8" ht="49.5" customHeight="1">
      <c r="A36" s="24"/>
      <c r="B36" s="24">
        <v>75095</v>
      </c>
      <c r="C36" s="24"/>
      <c r="D36" s="24">
        <v>6050</v>
      </c>
      <c r="E36" s="20" t="s">
        <v>21</v>
      </c>
      <c r="F36" s="21">
        <v>0</v>
      </c>
      <c r="G36" s="21">
        <v>30000</v>
      </c>
      <c r="H36" s="22">
        <f t="shared" si="9"/>
        <v>30000</v>
      </c>
    </row>
    <row r="37" spans="1:8">
      <c r="A37" s="17">
        <v>754</v>
      </c>
      <c r="B37" s="17"/>
      <c r="C37" s="17"/>
      <c r="D37" s="17"/>
      <c r="E37" s="26"/>
      <c r="F37" s="27">
        <f t="shared" ref="F37:G37" si="10">F38</f>
        <v>0</v>
      </c>
      <c r="G37" s="27">
        <f t="shared" si="10"/>
        <v>20000</v>
      </c>
      <c r="H37" s="27">
        <f>H38</f>
        <v>20000</v>
      </c>
    </row>
    <row r="38" spans="1:8" ht="41.25" customHeight="1">
      <c r="A38" s="24"/>
      <c r="B38" s="24">
        <v>75412</v>
      </c>
      <c r="C38" s="24"/>
      <c r="D38" s="24">
        <v>6050</v>
      </c>
      <c r="E38" s="20" t="s">
        <v>35</v>
      </c>
      <c r="F38" s="21">
        <v>0</v>
      </c>
      <c r="G38" s="21">
        <v>20000</v>
      </c>
      <c r="H38" s="22">
        <f t="shared" ref="H38" si="11">SUM(F38,G38)</f>
        <v>20000</v>
      </c>
    </row>
    <row r="39" spans="1:8">
      <c r="A39" s="17">
        <v>801</v>
      </c>
      <c r="B39" s="17"/>
      <c r="C39" s="17"/>
      <c r="D39" s="17"/>
      <c r="E39" s="26"/>
      <c r="F39" s="27">
        <f t="shared" ref="F39:G39" si="12">F40</f>
        <v>225000</v>
      </c>
      <c r="G39" s="27">
        <f t="shared" si="12"/>
        <v>225000</v>
      </c>
      <c r="H39" s="27">
        <f>H40</f>
        <v>450000</v>
      </c>
    </row>
    <row r="40" spans="1:8" ht="27" customHeight="1">
      <c r="A40" s="19"/>
      <c r="B40" s="19">
        <v>80113</v>
      </c>
      <c r="C40" s="19">
        <v>6057</v>
      </c>
      <c r="D40" s="19">
        <v>6059</v>
      </c>
      <c r="E40" s="20" t="s">
        <v>22</v>
      </c>
      <c r="F40" s="21">
        <v>225000</v>
      </c>
      <c r="G40" s="21">
        <v>225000</v>
      </c>
      <c r="H40" s="22">
        <f t="shared" ref="H40" si="13">SUM(F40,G40)</f>
        <v>450000</v>
      </c>
    </row>
    <row r="41" spans="1:8">
      <c r="A41" s="17">
        <v>900</v>
      </c>
      <c r="B41" s="17"/>
      <c r="C41" s="17"/>
      <c r="D41" s="17"/>
      <c r="E41" s="26"/>
      <c r="F41" s="27">
        <f t="shared" ref="F41:G41" si="14">SUM(F42:F47)</f>
        <v>1034308.8300000001</v>
      </c>
      <c r="G41" s="27">
        <f t="shared" si="14"/>
        <v>280467</v>
      </c>
      <c r="H41" s="27">
        <f>SUM(H42:H47)</f>
        <v>1314775.83</v>
      </c>
    </row>
    <row r="42" spans="1:8" ht="25.5">
      <c r="A42" s="19"/>
      <c r="B42" s="19">
        <v>90002</v>
      </c>
      <c r="C42" s="19">
        <v>6057</v>
      </c>
      <c r="D42" s="19">
        <v>6059</v>
      </c>
      <c r="E42" s="20" t="s">
        <v>44</v>
      </c>
      <c r="F42" s="21">
        <v>210000</v>
      </c>
      <c r="G42" s="21">
        <v>90000</v>
      </c>
      <c r="H42" s="22">
        <f t="shared" ref="H42" si="15">SUM(F42,G42)</f>
        <v>300000</v>
      </c>
    </row>
    <row r="43" spans="1:8" ht="51" customHeight="1">
      <c r="A43" s="19"/>
      <c r="B43" s="19">
        <v>90095</v>
      </c>
      <c r="C43" s="19">
        <v>6057</v>
      </c>
      <c r="D43" s="19">
        <v>6059</v>
      </c>
      <c r="E43" s="20" t="s">
        <v>37</v>
      </c>
      <c r="F43" s="21">
        <v>421926.83</v>
      </c>
      <c r="G43" s="21">
        <v>79458</v>
      </c>
      <c r="H43" s="22">
        <f>SUM(F43,G43)</f>
        <v>501384.83</v>
      </c>
    </row>
    <row r="44" spans="1:8" ht="39.75" customHeight="1">
      <c r="A44" s="19"/>
      <c r="B44" s="19">
        <v>90095</v>
      </c>
      <c r="C44" s="19">
        <v>6057</v>
      </c>
      <c r="D44" s="19">
        <v>6059</v>
      </c>
      <c r="E44" s="20" t="s">
        <v>38</v>
      </c>
      <c r="F44" s="21">
        <v>232382</v>
      </c>
      <c r="G44" s="21">
        <v>41009</v>
      </c>
      <c r="H44" s="22">
        <f t="shared" ref="H44:H47" si="16">SUM(F44,G44)</f>
        <v>273391</v>
      </c>
    </row>
    <row r="45" spans="1:8" ht="36.75" customHeight="1">
      <c r="A45" s="19"/>
      <c r="B45" s="19">
        <v>90095</v>
      </c>
      <c r="C45" s="19">
        <v>6057</v>
      </c>
      <c r="D45" s="19">
        <v>6059</v>
      </c>
      <c r="E45" s="20" t="s">
        <v>45</v>
      </c>
      <c r="F45" s="21">
        <v>170000</v>
      </c>
      <c r="G45" s="21">
        <v>30000</v>
      </c>
      <c r="H45" s="22">
        <f t="shared" si="16"/>
        <v>200000</v>
      </c>
    </row>
    <row r="46" spans="1:8" ht="27" customHeight="1">
      <c r="A46" s="19"/>
      <c r="B46" s="19">
        <v>90095</v>
      </c>
      <c r="C46" s="19"/>
      <c r="D46" s="19">
        <v>6050</v>
      </c>
      <c r="E46" s="20" t="s">
        <v>39</v>
      </c>
      <c r="F46" s="21">
        <v>0</v>
      </c>
      <c r="G46" s="21">
        <v>20000</v>
      </c>
      <c r="H46" s="22">
        <f t="shared" si="16"/>
        <v>20000</v>
      </c>
    </row>
    <row r="47" spans="1:8" ht="40.5" customHeight="1">
      <c r="A47" s="19"/>
      <c r="B47" s="19">
        <v>90095</v>
      </c>
      <c r="C47" s="19"/>
      <c r="D47" s="19">
        <v>6050</v>
      </c>
      <c r="E47" s="20" t="s">
        <v>40</v>
      </c>
      <c r="F47" s="21">
        <v>0</v>
      </c>
      <c r="G47" s="21">
        <v>20000</v>
      </c>
      <c r="H47" s="22">
        <f t="shared" si="16"/>
        <v>20000</v>
      </c>
    </row>
    <row r="48" spans="1:8">
      <c r="A48" s="17">
        <v>921</v>
      </c>
      <c r="B48" s="17"/>
      <c r="C48" s="17"/>
      <c r="D48" s="17"/>
      <c r="E48" s="26"/>
      <c r="F48" s="27">
        <f t="shared" ref="F48:G48" si="17">F49</f>
        <v>231000</v>
      </c>
      <c r="G48" s="27">
        <f t="shared" si="17"/>
        <v>99000</v>
      </c>
      <c r="H48" s="27">
        <f>H49</f>
        <v>330000</v>
      </c>
    </row>
    <row r="49" spans="1:8" ht="57.75" customHeight="1">
      <c r="A49" s="19"/>
      <c r="B49" s="19">
        <v>92195</v>
      </c>
      <c r="C49" s="19">
        <v>6057</v>
      </c>
      <c r="D49" s="19">
        <v>6059</v>
      </c>
      <c r="E49" s="20" t="s">
        <v>41</v>
      </c>
      <c r="F49" s="21">
        <v>231000</v>
      </c>
      <c r="G49" s="21">
        <v>99000</v>
      </c>
      <c r="H49" s="22">
        <f t="shared" ref="H49" si="18">SUM(F49,G49)</f>
        <v>330000</v>
      </c>
    </row>
    <row r="50" spans="1:8">
      <c r="A50" s="17">
        <v>926</v>
      </c>
      <c r="B50" s="17"/>
      <c r="C50" s="17"/>
      <c r="D50" s="17"/>
      <c r="E50" s="26"/>
      <c r="F50" s="27">
        <f t="shared" ref="F50:G50" si="19">F51</f>
        <v>0</v>
      </c>
      <c r="G50" s="27">
        <f t="shared" si="19"/>
        <v>40000</v>
      </c>
      <c r="H50" s="27">
        <f>H51</f>
        <v>40000</v>
      </c>
    </row>
    <row r="51" spans="1:8" ht="50.25" customHeight="1">
      <c r="A51" s="19"/>
      <c r="B51" s="19">
        <v>92601</v>
      </c>
      <c r="C51" s="19"/>
      <c r="D51" s="19">
        <v>6050</v>
      </c>
      <c r="E51" s="20" t="s">
        <v>42</v>
      </c>
      <c r="F51" s="21">
        <v>0</v>
      </c>
      <c r="G51" s="21">
        <v>40000</v>
      </c>
      <c r="H51" s="22">
        <f t="shared" ref="H51" si="20">SUM(F51,G51)</f>
        <v>40000</v>
      </c>
    </row>
    <row r="52" spans="1:8">
      <c r="A52" s="28"/>
      <c r="B52" s="28"/>
      <c r="C52" s="28"/>
      <c r="D52" s="28"/>
      <c r="E52" s="29"/>
      <c r="F52" s="30">
        <f t="shared" ref="F52:G52" si="21">SUM(F5,F20,F25,F31,F33,F37,F39,F41,F48,F50)</f>
        <v>8728936.8300000001</v>
      </c>
      <c r="G52" s="30">
        <f t="shared" si="21"/>
        <v>3807227</v>
      </c>
      <c r="H52" s="30">
        <f>SUM(H5,H20,H25,H31,H33,H37,H39,H41,H48,H50)</f>
        <v>12536163.83</v>
      </c>
    </row>
  </sheetData>
  <mergeCells count="6">
    <mergeCell ref="F1:H1"/>
    <mergeCell ref="E2:E3"/>
    <mergeCell ref="F2:G2"/>
    <mergeCell ref="H2:H3"/>
    <mergeCell ref="C3:D3"/>
    <mergeCell ref="A52:E5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</dc:creator>
  <cp:lastModifiedBy>Ula</cp:lastModifiedBy>
  <cp:lastPrinted>2012-12-21T08:32:28Z</cp:lastPrinted>
  <dcterms:created xsi:type="dcterms:W3CDTF">2012-12-21T08:00:10Z</dcterms:created>
  <dcterms:modified xsi:type="dcterms:W3CDTF">2012-12-21T08:43:09Z</dcterms:modified>
</cp:coreProperties>
</file>